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 activeTab="1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48" i="2"/>
  <c r="D47"/>
  <c r="D46"/>
  <c r="H45"/>
  <c r="G45"/>
  <c r="F45"/>
  <c r="E45"/>
  <c r="D45"/>
  <c r="C45"/>
  <c r="B45"/>
  <c r="D44"/>
  <c r="H43"/>
  <c r="G43"/>
  <c r="F43"/>
  <c r="E43"/>
  <c r="D43"/>
  <c r="C43"/>
  <c r="B43"/>
  <c r="D42"/>
  <c r="D41"/>
  <c r="D40"/>
  <c r="D39"/>
  <c r="D38"/>
  <c r="D37"/>
  <c r="D36"/>
  <c r="D35"/>
  <c r="H34"/>
  <c r="G34"/>
  <c r="F34"/>
  <c r="E34"/>
  <c r="D34"/>
  <c r="C34"/>
  <c r="B34"/>
  <c r="D33"/>
  <c r="D32"/>
  <c r="D31"/>
  <c r="D30"/>
  <c r="D29"/>
  <c r="D28"/>
  <c r="H27"/>
  <c r="G27"/>
  <c r="F27"/>
  <c r="E27"/>
  <c r="D27"/>
  <c r="C27"/>
  <c r="B27"/>
  <c r="H26"/>
  <c r="G26"/>
  <c r="F26"/>
  <c r="E26"/>
  <c r="D26"/>
  <c r="C26"/>
  <c r="B26"/>
  <c r="H25"/>
  <c r="G25"/>
  <c r="F25"/>
  <c r="E25"/>
  <c r="D25"/>
  <c r="C25"/>
  <c r="B25"/>
  <c r="D22"/>
  <c r="C22"/>
  <c r="B22"/>
  <c r="D17"/>
  <c r="C17"/>
  <c r="B17"/>
  <c r="D13"/>
  <c r="C13"/>
  <c r="B13"/>
  <c r="D12"/>
  <c r="D11" s="1"/>
  <c r="C12"/>
  <c r="B12"/>
  <c r="C11"/>
  <c r="B11"/>
  <c r="B46" i="1"/>
  <c r="H43"/>
  <c r="G43"/>
  <c r="F43"/>
  <c r="E43"/>
  <c r="D43"/>
  <c r="C43"/>
  <c r="B43"/>
  <c r="H41"/>
  <c r="G41"/>
  <c r="F41"/>
  <c r="E41"/>
  <c r="D41"/>
  <c r="C41"/>
  <c r="B41"/>
  <c r="H33"/>
  <c r="G33"/>
  <c r="F33"/>
  <c r="E33"/>
  <c r="D33"/>
  <c r="C33"/>
  <c r="B33"/>
  <c r="H26"/>
  <c r="G26"/>
  <c r="F26"/>
  <c r="E26"/>
  <c r="D26"/>
  <c r="C26"/>
  <c r="B26"/>
  <c r="H25"/>
  <c r="G25"/>
  <c r="F25"/>
  <c r="E25"/>
  <c r="D25"/>
  <c r="C25"/>
  <c r="B25"/>
  <c r="H24"/>
  <c r="G24"/>
  <c r="F24"/>
  <c r="E24"/>
  <c r="D24"/>
  <c r="C24"/>
  <c r="B24"/>
  <c r="D21"/>
  <c r="C21"/>
  <c r="B21"/>
  <c r="D17"/>
  <c r="C17"/>
  <c r="B17"/>
  <c r="D13"/>
  <c r="C13"/>
  <c r="B13"/>
  <c r="D12"/>
  <c r="C12"/>
  <c r="B12"/>
  <c r="D11"/>
  <c r="C11"/>
  <c r="B11"/>
</calcChain>
</file>

<file path=xl/sharedStrings.xml><?xml version="1.0" encoding="utf-8"?>
<sst xmlns="http://schemas.openxmlformats.org/spreadsheetml/2006/main" count="117" uniqueCount="66">
  <si>
    <t xml:space="preserve">SỞ GIÁO DỤC VÀ ĐÀO TẠO </t>
  </si>
  <si>
    <t>CỘNG HÒA XÃ HỘI CHỦ NGHĨA VIỆT</t>
  </si>
  <si>
    <t>THÀNH PHỐ HỒ CHÍ MINH</t>
  </si>
  <si>
    <t>Độc lập - Tự do - Hạnh phúc</t>
  </si>
  <si>
    <t>TRƯỜNG CAO ĐẲNG KỸ THUẬT LÝ TỰ TRỌNG</t>
  </si>
  <si>
    <t>DỰ TOÁN THU CHI NSNN NĂM 2015</t>
  </si>
  <si>
    <t xml:space="preserve">CHƯƠNG 422 - LOẠI 490 - KHOẢN  </t>
  </si>
  <si>
    <t>Đơn vị tính: 1.000 đồng</t>
  </si>
  <si>
    <t>NỘI DUNG</t>
  </si>
  <si>
    <t>THỰC HIỆN NĂM 2013</t>
  </si>
  <si>
    <t>ƯỚC 
THỰC HIỆN NĂM 2014</t>
  </si>
  <si>
    <t>DỰ TOÁN NĂM 2015</t>
  </si>
  <si>
    <t xml:space="preserve">Chia ra </t>
  </si>
  <si>
    <t>QUÝ I</t>
  </si>
  <si>
    <t>QUÝ II</t>
  </si>
  <si>
    <t>QUÝ III</t>
  </si>
  <si>
    <t>QUÝ IV</t>
  </si>
  <si>
    <t>I. Tổng số thu chi nộp ngân sách, lệ phí</t>
  </si>
  <si>
    <t>1, Số thu phí , lệ phí</t>
  </si>
  <si>
    <t>a/ Thu học phí</t>
  </si>
  <si>
    <t xml:space="preserve"> - Học phí cao đẳng</t>
  </si>
  <si>
    <t xml:space="preserve"> - Học phí TCCN</t>
  </si>
  <si>
    <t xml:space="preserve"> - Học phí THPT</t>
  </si>
  <si>
    <t>b/ Thu khác</t>
  </si>
  <si>
    <t xml:space="preserve"> - HP các lớp ngắn hạn</t>
  </si>
  <si>
    <t xml:space="preserve"> - Thu SN khác</t>
  </si>
  <si>
    <t xml:space="preserve">  -Thu hoạt động dịch vụ</t>
  </si>
  <si>
    <t>2.Chi từ nguồn thu phí, lệ phí được để lại</t>
  </si>
  <si>
    <t>a/ Chi học phí</t>
  </si>
  <si>
    <t>b/ Chi khác</t>
  </si>
  <si>
    <t xml:space="preserve">II. Dự toán chi ngân sách nhà nước </t>
  </si>
  <si>
    <t>1, Chi thường xuyên thực hiện nhiệm vụ được giao</t>
  </si>
  <si>
    <t>1.1 Nhóm chi thanh toán cá nhân</t>
  </si>
  <si>
    <t>Mục 6000</t>
  </si>
  <si>
    <t>Mục 6100</t>
  </si>
  <si>
    <t>Mục 6150</t>
  </si>
  <si>
    <t>Mục 6250</t>
  </si>
  <si>
    <t>Mục 6300</t>
  </si>
  <si>
    <t>Mục 6400</t>
  </si>
  <si>
    <t>1.2 Nhóm chi nghiệp vụ chuyên môn</t>
  </si>
  <si>
    <t>Mục 6500</t>
  </si>
  <si>
    <t>Mục 6550</t>
  </si>
  <si>
    <t>Mục 6600</t>
  </si>
  <si>
    <t>Mục 6700</t>
  </si>
  <si>
    <t>Mục 6750</t>
  </si>
  <si>
    <t>Mục 6900</t>
  </si>
  <si>
    <t>Mục 7000</t>
  </si>
  <si>
    <t>1.3. Nhóm chi mua sắm sửa chữa</t>
  </si>
  <si>
    <t>Mục 9050</t>
  </si>
  <si>
    <t>1.4. Các khoản chi khác</t>
  </si>
  <si>
    <t>Mục 7750</t>
  </si>
  <si>
    <t>Mục 7950</t>
  </si>
  <si>
    <t>2. Chi không thường xuyên</t>
  </si>
  <si>
    <t>Thành phố Hồ Chí Minh, ngày         tháng        năm 2014</t>
  </si>
  <si>
    <t>KẾ TOÁN TRƯỞNG</t>
  </si>
  <si>
    <t>HIỆU TRƯỞNG</t>
  </si>
  <si>
    <t>Phạm Ngọc Long</t>
  </si>
  <si>
    <t>DỰ TOÁN THU CHI NSNN NĂM 2014</t>
  </si>
  <si>
    <t xml:space="preserve">THỰC HIỆN NĂM 2012 </t>
  </si>
  <si>
    <t>ƯỚC 
THỰC HIỆN NĂM 2013</t>
  </si>
  <si>
    <t>DỰ TOÁN NĂM 2014</t>
  </si>
  <si>
    <t xml:space="preserve"> - Thu CSVC và thu khác</t>
  </si>
  <si>
    <t xml:space="preserve"> - Học phí BTVH</t>
  </si>
  <si>
    <t>1,2 Nhóm chi nghiệp vụ chuyên môn</t>
  </si>
  <si>
    <t>Mục 6650</t>
  </si>
  <si>
    <t>Thành phố Hồ Chí Minh, ngày         tháng        năm 2013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</si>
</sst>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i/>
      <sz val="13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Fill="1" applyAlignment="1">
      <alignment horizontal="center"/>
    </xf>
    <xf numFmtId="164" fontId="2" fillId="0" borderId="0" xfId="1" applyNumberFormat="1" applyFont="1" applyFill="1"/>
    <xf numFmtId="164" fontId="3" fillId="0" borderId="0" xfId="1" applyNumberFormat="1" applyFont="1" applyFill="1" applyAlignment="1">
      <alignment horizontal="center"/>
    </xf>
    <xf numFmtId="164" fontId="3" fillId="0" borderId="0" xfId="1" applyNumberFormat="1" applyFont="1" applyAlignment="1">
      <alignment horizontal="left"/>
    </xf>
    <xf numFmtId="164" fontId="3" fillId="0" borderId="0" xfId="1" applyNumberFormat="1" applyFont="1" applyFill="1" applyAlignment="1">
      <alignment horizontal="left"/>
    </xf>
    <xf numFmtId="164" fontId="2" fillId="0" borderId="0" xfId="1" applyNumberFormat="1" applyFont="1"/>
    <xf numFmtId="164" fontId="4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horizontal="center"/>
    </xf>
    <xf numFmtId="164" fontId="5" fillId="0" borderId="0" xfId="1" applyNumberFormat="1" applyFont="1" applyFill="1" applyAlignment="1">
      <alignment horizontal="center"/>
    </xf>
    <xf numFmtId="164" fontId="5" fillId="0" borderId="0" xfId="1" applyNumberFormat="1" applyFont="1" applyFill="1"/>
    <xf numFmtId="164" fontId="3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left" vertical="center"/>
    </xf>
    <xf numFmtId="164" fontId="7" fillId="0" borderId="2" xfId="1" applyNumberFormat="1" applyFont="1" applyFill="1" applyBorder="1" applyAlignment="1">
      <alignment horizontal="left" vertical="center"/>
    </xf>
    <xf numFmtId="164" fontId="7" fillId="0" borderId="3" xfId="1" applyNumberFormat="1" applyFont="1" applyFill="1" applyBorder="1"/>
    <xf numFmtId="164" fontId="8" fillId="0" borderId="3" xfId="1" applyNumberFormat="1" applyFont="1" applyFill="1" applyBorder="1"/>
    <xf numFmtId="164" fontId="6" fillId="0" borderId="2" xfId="1" applyNumberFormat="1" applyFont="1" applyBorder="1"/>
    <xf numFmtId="164" fontId="8" fillId="0" borderId="2" xfId="1" applyNumberFormat="1" applyFont="1" applyFill="1" applyBorder="1"/>
    <xf numFmtId="164" fontId="9" fillId="0" borderId="2" xfId="1" applyNumberFormat="1" applyFont="1" applyBorder="1" applyAlignment="1">
      <alignment horizontal="left"/>
    </xf>
    <xf numFmtId="164" fontId="10" fillId="0" borderId="2" xfId="1" quotePrefix="1" applyNumberFormat="1" applyFont="1" applyFill="1" applyBorder="1" applyAlignment="1">
      <alignment horizontal="left"/>
    </xf>
    <xf numFmtId="164" fontId="10" fillId="0" borderId="2" xfId="1" applyNumberFormat="1" applyFont="1" applyFill="1" applyBorder="1"/>
    <xf numFmtId="164" fontId="11" fillId="0" borderId="2" xfId="1" quotePrefix="1" applyNumberFormat="1" applyFont="1" applyFill="1" applyBorder="1" applyAlignment="1">
      <alignment horizontal="left"/>
    </xf>
    <xf numFmtId="164" fontId="8" fillId="0" borderId="2" xfId="1" applyNumberFormat="1" applyFont="1" applyFill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164" fontId="8" fillId="0" borderId="4" xfId="1" applyNumberFormat="1" applyFont="1" applyFill="1" applyBorder="1"/>
    <xf numFmtId="164" fontId="12" fillId="0" borderId="4" xfId="1" applyNumberFormat="1" applyFont="1" applyFill="1" applyBorder="1"/>
    <xf numFmtId="0" fontId="9" fillId="0" borderId="2" xfId="0" applyFont="1" applyBorder="1" applyAlignment="1">
      <alignment vertical="center"/>
    </xf>
    <xf numFmtId="164" fontId="12" fillId="0" borderId="2" xfId="1" applyNumberFormat="1" applyFont="1" applyFill="1" applyBorder="1"/>
    <xf numFmtId="164" fontId="12" fillId="0" borderId="2" xfId="1" applyNumberFormat="1" applyFont="1" applyFill="1" applyBorder="1" applyAlignment="1">
      <alignment vertical="center"/>
    </xf>
    <xf numFmtId="0" fontId="6" fillId="0" borderId="2" xfId="0" applyFont="1" applyBorder="1"/>
    <xf numFmtId="164" fontId="12" fillId="0" borderId="3" xfId="1" applyNumberFormat="1" applyFont="1" applyFill="1" applyBorder="1" applyAlignment="1">
      <alignment vertical="center"/>
    </xf>
    <xf numFmtId="164" fontId="8" fillId="0" borderId="5" xfId="1" applyNumberFormat="1" applyFont="1" applyFill="1" applyBorder="1"/>
    <xf numFmtId="164" fontId="12" fillId="0" borderId="5" xfId="1" applyNumberFormat="1" applyFont="1" applyFill="1" applyBorder="1"/>
    <xf numFmtId="164" fontId="12" fillId="0" borderId="6" xfId="1" applyNumberFormat="1" applyFont="1" applyFill="1" applyBorder="1"/>
    <xf numFmtId="164" fontId="13" fillId="0" borderId="6" xfId="1" applyNumberFormat="1" applyFont="1" applyFill="1" applyBorder="1"/>
    <xf numFmtId="0" fontId="9" fillId="0" borderId="7" xfId="0" applyFont="1" applyBorder="1" applyAlignment="1">
      <alignment vertical="center"/>
    </xf>
    <xf numFmtId="164" fontId="12" fillId="0" borderId="7" xfId="1" applyNumberFormat="1" applyFont="1" applyFill="1" applyBorder="1"/>
    <xf numFmtId="164" fontId="2" fillId="0" borderId="0" xfId="1" applyNumberFormat="1" applyFont="1" applyAlignment="1"/>
    <xf numFmtId="164" fontId="2" fillId="0" borderId="0" xfId="1" applyNumberFormat="1" applyFont="1" applyFill="1" applyAlignment="1"/>
    <xf numFmtId="164" fontId="3" fillId="0" borderId="0" xfId="1" applyNumberFormat="1" applyFont="1" applyAlignment="1">
      <alignment horizontal="center"/>
    </xf>
    <xf numFmtId="164" fontId="2" fillId="0" borderId="0" xfId="1" applyNumberFormat="1" applyFont="1" applyFill="1" applyAlignment="1">
      <alignment horizontal="center"/>
    </xf>
    <xf numFmtId="164" fontId="14" fillId="0" borderId="0" xfId="1" applyNumberFormat="1" applyFont="1"/>
    <xf numFmtId="164" fontId="14" fillId="0" borderId="0" xfId="1" applyNumberFormat="1" applyFont="1" applyFill="1"/>
    <xf numFmtId="164" fontId="5" fillId="0" borderId="0" xfId="1" applyNumberFormat="1" applyFont="1"/>
    <xf numFmtId="164" fontId="2" fillId="0" borderId="0" xfId="1" quotePrefix="1" applyNumberFormat="1" applyFont="1" applyAlignment="1">
      <alignment horizontal="left"/>
    </xf>
    <xf numFmtId="164" fontId="2" fillId="0" borderId="0" xfId="1" quotePrefix="1" applyNumberFormat="1" applyFont="1" applyFill="1" applyAlignment="1">
      <alignment horizontal="left"/>
    </xf>
    <xf numFmtId="0" fontId="2" fillId="0" borderId="0" xfId="0" applyFont="1" applyFill="1"/>
    <xf numFmtId="164" fontId="15" fillId="0" borderId="2" xfId="1" applyNumberFormat="1" applyFont="1" applyFill="1" applyBorder="1" applyAlignment="1">
      <alignment vertical="center"/>
    </xf>
    <xf numFmtId="0" fontId="9" fillId="0" borderId="2" xfId="0" applyFont="1" applyBorder="1"/>
    <xf numFmtId="0" fontId="9" fillId="0" borderId="8" xfId="0" applyFont="1" applyBorder="1" applyAlignment="1">
      <alignment vertical="center"/>
    </xf>
    <xf numFmtId="164" fontId="15" fillId="0" borderId="3" xfId="1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164" fontId="12" fillId="0" borderId="3" xfId="1" applyNumberFormat="1" applyFont="1" applyFill="1" applyBorder="1"/>
    <xf numFmtId="164" fontId="8" fillId="0" borderId="6" xfId="1" applyNumberFormat="1" applyFont="1" applyFill="1" applyBorder="1"/>
    <xf numFmtId="0" fontId="9" fillId="0" borderId="7" xfId="0" applyFont="1" applyBorder="1"/>
    <xf numFmtId="0" fontId="2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2</xdr:row>
      <xdr:rowOff>95250</xdr:rowOff>
    </xdr:from>
    <xdr:to>
      <xdr:col>6</xdr:col>
      <xdr:colOff>571441</xdr:colOff>
      <xdr:row>2</xdr:row>
      <xdr:rowOff>96838</xdr:rowOff>
    </xdr:to>
    <xdr:cxnSp macro="">
      <xdr:nvCxnSpPr>
        <xdr:cNvPr id="2" name="Straight Connector 1"/>
        <xdr:cNvCxnSpPr/>
      </xdr:nvCxnSpPr>
      <xdr:spPr>
        <a:xfrm>
          <a:off x="9058275" y="514350"/>
          <a:ext cx="1000066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876300</xdr:colOff>
      <xdr:row>3</xdr:row>
      <xdr:rowOff>104775</xdr:rowOff>
    </xdr:from>
    <xdr:to>
      <xdr:col>0</xdr:col>
      <xdr:colOff>2562225</xdr:colOff>
      <xdr:row>3</xdr:row>
      <xdr:rowOff>106363</xdr:rowOff>
    </xdr:to>
    <xdr:cxnSp macro="">
      <xdr:nvCxnSpPr>
        <xdr:cNvPr id="3" name="Straight Connector 2"/>
        <xdr:cNvCxnSpPr/>
      </xdr:nvCxnSpPr>
      <xdr:spPr>
        <a:xfrm>
          <a:off x="876300" y="733425"/>
          <a:ext cx="16859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6"/>
  <sheetViews>
    <sheetView workbookViewId="0">
      <selection activeCell="B16" sqref="B16"/>
    </sheetView>
  </sheetViews>
  <sheetFormatPr defaultRowHeight="15"/>
  <cols>
    <col min="1" max="1" width="43.140625" customWidth="1"/>
    <col min="2" max="2" width="14.28515625" customWidth="1"/>
    <col min="3" max="3" width="11" bestFit="1" customWidth="1"/>
    <col min="4" max="4" width="12.42578125" customWidth="1"/>
    <col min="5" max="6" width="11" bestFit="1" customWidth="1"/>
    <col min="7" max="7" width="13.28515625" customWidth="1"/>
    <col min="8" max="8" width="11" bestFit="1" customWidth="1"/>
  </cols>
  <sheetData>
    <row r="1" spans="1:8" ht="16.5">
      <c r="A1" s="1" t="s">
        <v>0</v>
      </c>
      <c r="B1" s="2"/>
      <c r="C1" s="2"/>
      <c r="D1" s="3"/>
      <c r="E1" s="4" t="s">
        <v>1</v>
      </c>
      <c r="F1" s="4"/>
      <c r="G1" s="4"/>
      <c r="H1" s="4"/>
    </row>
    <row r="2" spans="1:8" ht="16.5">
      <c r="A2" s="1" t="s">
        <v>2</v>
      </c>
      <c r="B2" s="2"/>
      <c r="C2" s="2"/>
      <c r="D2" s="3"/>
      <c r="E2" s="4" t="s">
        <v>3</v>
      </c>
      <c r="F2" s="4"/>
      <c r="G2" s="4"/>
      <c r="H2" s="4"/>
    </row>
    <row r="3" spans="1:8" ht="16.5">
      <c r="A3" s="5" t="s">
        <v>4</v>
      </c>
      <c r="B3" s="6"/>
      <c r="C3" s="6"/>
      <c r="D3" s="3"/>
      <c r="E3" s="3"/>
      <c r="F3" s="3"/>
      <c r="G3" s="3"/>
      <c r="H3" s="3"/>
    </row>
    <row r="4" spans="1:8" ht="16.5">
      <c r="A4" s="7"/>
      <c r="B4" s="3"/>
      <c r="C4" s="3"/>
      <c r="D4" s="3"/>
      <c r="E4" s="3"/>
      <c r="F4" s="3"/>
      <c r="G4" s="3"/>
      <c r="H4" s="3"/>
    </row>
    <row r="5" spans="1:8" ht="20.25">
      <c r="A5" s="8" t="s">
        <v>5</v>
      </c>
      <c r="B5" s="8"/>
      <c r="C5" s="8"/>
      <c r="D5" s="8"/>
      <c r="E5" s="8"/>
      <c r="F5" s="8"/>
      <c r="G5" s="8"/>
      <c r="H5" s="8"/>
    </row>
    <row r="6" spans="1:8" ht="20.25">
      <c r="A6" s="8" t="s">
        <v>6</v>
      </c>
      <c r="B6" s="8"/>
      <c r="C6" s="8"/>
      <c r="D6" s="8"/>
      <c r="E6" s="8"/>
      <c r="F6" s="8"/>
      <c r="G6" s="8"/>
      <c r="H6" s="8"/>
    </row>
    <row r="7" spans="1:8" ht="16.5">
      <c r="A7" s="9"/>
      <c r="B7" s="10"/>
      <c r="C7" s="10"/>
      <c r="D7" s="10"/>
      <c r="E7" s="10"/>
      <c r="F7" s="10"/>
      <c r="G7" s="10"/>
      <c r="H7" s="10"/>
    </row>
    <row r="8" spans="1:8" ht="16.5">
      <c r="A8" s="7"/>
      <c r="B8" s="3"/>
      <c r="C8" s="3"/>
      <c r="D8" s="3"/>
      <c r="E8" s="3"/>
      <c r="F8" s="3"/>
      <c r="G8" s="11" t="s">
        <v>7</v>
      </c>
      <c r="H8" s="3"/>
    </row>
    <row r="9" spans="1:8" ht="16.5">
      <c r="A9" s="12" t="s">
        <v>8</v>
      </c>
      <c r="B9" s="13" t="s">
        <v>9</v>
      </c>
      <c r="C9" s="13" t="s">
        <v>10</v>
      </c>
      <c r="D9" s="13" t="s">
        <v>11</v>
      </c>
      <c r="E9" s="13" t="s">
        <v>12</v>
      </c>
      <c r="F9" s="13"/>
      <c r="G9" s="13"/>
      <c r="H9" s="13"/>
    </row>
    <row r="10" spans="1:8" ht="33">
      <c r="A10" s="14"/>
      <c r="B10" s="13"/>
      <c r="C10" s="13"/>
      <c r="D10" s="13"/>
      <c r="E10" s="15" t="s">
        <v>13</v>
      </c>
      <c r="F10" s="15" t="s">
        <v>14</v>
      </c>
      <c r="G10" s="15" t="s">
        <v>15</v>
      </c>
      <c r="H10" s="15" t="s">
        <v>16</v>
      </c>
    </row>
    <row r="11" spans="1:8">
      <c r="A11" s="16" t="s">
        <v>17</v>
      </c>
      <c r="B11" s="17">
        <f>SUM(B12,B17)</f>
        <v>32025086</v>
      </c>
      <c r="C11" s="17">
        <f>SUM(C12,C17)</f>
        <v>23983322</v>
      </c>
      <c r="D11" s="18">
        <f>D12</f>
        <v>26884500</v>
      </c>
      <c r="E11" s="19"/>
      <c r="F11" s="19"/>
      <c r="G11" s="19"/>
      <c r="H11" s="19"/>
    </row>
    <row r="12" spans="1:8">
      <c r="A12" s="20" t="s">
        <v>18</v>
      </c>
      <c r="B12" s="17">
        <f>B13</f>
        <v>25619617</v>
      </c>
      <c r="C12" s="17">
        <f>C13</f>
        <v>19254203</v>
      </c>
      <c r="D12" s="18">
        <f>SUM(D13,D17)</f>
        <v>26884500</v>
      </c>
      <c r="E12" s="21"/>
      <c r="F12" s="21"/>
      <c r="G12" s="21"/>
      <c r="H12" s="21"/>
    </row>
    <row r="13" spans="1:8">
      <c r="A13" s="22" t="s">
        <v>19</v>
      </c>
      <c r="B13" s="17">
        <f>SUM(B14:B16)</f>
        <v>25619617</v>
      </c>
      <c r="C13" s="17">
        <f>SUM(C14:C16)</f>
        <v>19254203</v>
      </c>
      <c r="D13" s="18">
        <f>SUM(D14:D16)</f>
        <v>21684500</v>
      </c>
      <c r="E13" s="21"/>
      <c r="F13" s="21"/>
      <c r="G13" s="21"/>
      <c r="H13" s="21"/>
    </row>
    <row r="14" spans="1:8">
      <c r="A14" s="22" t="s">
        <v>20</v>
      </c>
      <c r="B14" s="23">
        <v>12137746</v>
      </c>
      <c r="C14" s="23">
        <v>14674000</v>
      </c>
      <c r="D14" s="23">
        <v>17070000</v>
      </c>
      <c r="E14" s="21"/>
      <c r="F14" s="21"/>
      <c r="G14" s="21"/>
      <c r="H14" s="21"/>
    </row>
    <row r="15" spans="1:8">
      <c r="A15" s="22" t="s">
        <v>21</v>
      </c>
      <c r="B15" s="23">
        <v>12137746</v>
      </c>
      <c r="C15" s="23">
        <v>2782203</v>
      </c>
      <c r="D15" s="23">
        <v>3048500</v>
      </c>
      <c r="E15" s="21"/>
      <c r="F15" s="21"/>
      <c r="G15" s="21"/>
      <c r="H15" s="21"/>
    </row>
    <row r="16" spans="1:8">
      <c r="A16" s="22" t="s">
        <v>22</v>
      </c>
      <c r="B16" s="23">
        <v>1344125</v>
      </c>
      <c r="C16" s="23">
        <v>1798000</v>
      </c>
      <c r="D16" s="23">
        <v>1566000</v>
      </c>
      <c r="E16" s="21"/>
      <c r="F16" s="21"/>
      <c r="G16" s="21"/>
      <c r="H16" s="21"/>
    </row>
    <row r="17" spans="1:8">
      <c r="A17" s="22" t="s">
        <v>23</v>
      </c>
      <c r="B17" s="17">
        <f>SUM(B18:B20)</f>
        <v>6405469</v>
      </c>
      <c r="C17" s="17">
        <f>SUM(C18:C20)</f>
        <v>4729119</v>
      </c>
      <c r="D17" s="18">
        <f>SUM(D18:D20)</f>
        <v>5200000</v>
      </c>
      <c r="E17" s="21"/>
      <c r="F17" s="21"/>
      <c r="G17" s="21"/>
      <c r="H17" s="21"/>
    </row>
    <row r="18" spans="1:8">
      <c r="A18" s="22" t="s">
        <v>24</v>
      </c>
      <c r="B18" s="23">
        <v>349892</v>
      </c>
      <c r="C18" s="23">
        <v>420000</v>
      </c>
      <c r="D18" s="24">
        <v>350000</v>
      </c>
      <c r="E18" s="21"/>
      <c r="F18" s="21"/>
      <c r="G18" s="21"/>
      <c r="H18" s="21"/>
    </row>
    <row r="19" spans="1:8">
      <c r="A19" s="22" t="s">
        <v>25</v>
      </c>
      <c r="B19" s="23">
        <v>3578218</v>
      </c>
      <c r="C19" s="23">
        <v>2509119</v>
      </c>
      <c r="D19" s="24">
        <v>3000000</v>
      </c>
      <c r="E19" s="21"/>
      <c r="F19" s="21"/>
      <c r="G19" s="21"/>
      <c r="H19" s="21"/>
    </row>
    <row r="20" spans="1:8">
      <c r="A20" s="22" t="s">
        <v>26</v>
      </c>
      <c r="B20" s="23">
        <v>2477359</v>
      </c>
      <c r="C20" s="23">
        <v>1800000</v>
      </c>
      <c r="D20" s="24">
        <v>1850000</v>
      </c>
      <c r="E20" s="21"/>
      <c r="F20" s="21"/>
      <c r="G20" s="21"/>
      <c r="H20" s="21"/>
    </row>
    <row r="21" spans="1:8">
      <c r="A21" s="20" t="s">
        <v>27</v>
      </c>
      <c r="B21" s="17">
        <f>SUM(B22:B23)</f>
        <v>19379380</v>
      </c>
      <c r="C21" s="17">
        <f>SUM(C22:C23)</f>
        <v>0</v>
      </c>
      <c r="D21" s="18">
        <f>SUM(D22:D23)</f>
        <v>26884500</v>
      </c>
      <c r="E21" s="21"/>
      <c r="F21" s="21"/>
      <c r="G21" s="21"/>
      <c r="H21" s="21"/>
    </row>
    <row r="22" spans="1:8">
      <c r="A22" s="22" t="s">
        <v>28</v>
      </c>
      <c r="B22" s="23">
        <v>13563735</v>
      </c>
      <c r="C22" s="23"/>
      <c r="D22" s="24">
        <v>21684500</v>
      </c>
      <c r="E22" s="21"/>
      <c r="F22" s="21"/>
      <c r="G22" s="21"/>
      <c r="H22" s="21"/>
    </row>
    <row r="23" spans="1:8">
      <c r="A23" s="22" t="s">
        <v>29</v>
      </c>
      <c r="B23" s="25">
        <v>5815645</v>
      </c>
      <c r="C23" s="25"/>
      <c r="D23" s="24">
        <v>5200000</v>
      </c>
      <c r="E23" s="21"/>
      <c r="F23" s="21"/>
      <c r="G23" s="21"/>
      <c r="H23" s="21"/>
    </row>
    <row r="24" spans="1:8">
      <c r="A24" s="16" t="s">
        <v>30</v>
      </c>
      <c r="B24" s="26">
        <f t="shared" ref="B24:H24" si="0">B25+B46</f>
        <v>56314340</v>
      </c>
      <c r="C24" s="26">
        <f t="shared" si="0"/>
        <v>56871141</v>
      </c>
      <c r="D24" s="26">
        <f t="shared" si="0"/>
        <v>69523019.950000003</v>
      </c>
      <c r="E24" s="26">
        <f t="shared" si="0"/>
        <v>13373980.737500001</v>
      </c>
      <c r="F24" s="26">
        <f t="shared" si="0"/>
        <v>19568980.737500001</v>
      </c>
      <c r="G24" s="26">
        <f t="shared" si="0"/>
        <v>14088980.737500001</v>
      </c>
      <c r="H24" s="26">
        <f t="shared" si="0"/>
        <v>22406077.75</v>
      </c>
    </row>
    <row r="25" spans="1:8">
      <c r="A25" s="27" t="s">
        <v>31</v>
      </c>
      <c r="B25" s="28">
        <f t="shared" ref="B25:H25" si="1">B26+B33+B41+B43</f>
        <v>54733007</v>
      </c>
      <c r="C25" s="28">
        <f t="shared" si="1"/>
        <v>56871141</v>
      </c>
      <c r="D25" s="29">
        <f t="shared" si="1"/>
        <v>69523019.950000003</v>
      </c>
      <c r="E25" s="29">
        <f t="shared" si="1"/>
        <v>13373980.737500001</v>
      </c>
      <c r="F25" s="29">
        <f t="shared" si="1"/>
        <v>19568980.737500001</v>
      </c>
      <c r="G25" s="29">
        <f t="shared" si="1"/>
        <v>14088980.737500001</v>
      </c>
      <c r="H25" s="29">
        <f t="shared" si="1"/>
        <v>22406077.75</v>
      </c>
    </row>
    <row r="26" spans="1:8">
      <c r="A26" s="27" t="s">
        <v>32</v>
      </c>
      <c r="B26" s="28">
        <f t="shared" ref="B26:H26" si="2">SUM(B27:B32)</f>
        <v>37550531</v>
      </c>
      <c r="C26" s="28">
        <f t="shared" si="2"/>
        <v>39913555</v>
      </c>
      <c r="D26" s="28">
        <f t="shared" si="2"/>
        <v>49798019.950000003</v>
      </c>
      <c r="E26" s="28">
        <f t="shared" si="2"/>
        <v>12013980.737500001</v>
      </c>
      <c r="F26" s="28">
        <f t="shared" si="2"/>
        <v>12863980.737500001</v>
      </c>
      <c r="G26" s="28">
        <f t="shared" si="2"/>
        <v>12113980.737500001</v>
      </c>
      <c r="H26" s="28">
        <f t="shared" si="2"/>
        <v>12806077.75</v>
      </c>
    </row>
    <row r="27" spans="1:8">
      <c r="A27" s="30" t="s">
        <v>33</v>
      </c>
      <c r="B27" s="29">
        <v>13049794</v>
      </c>
      <c r="C27" s="31">
        <v>14063389</v>
      </c>
      <c r="D27" s="31">
        <v>16592097</v>
      </c>
      <c r="E27" s="32">
        <v>4150000</v>
      </c>
      <c r="F27" s="32">
        <v>4150000</v>
      </c>
      <c r="G27" s="32">
        <v>4150000</v>
      </c>
      <c r="H27" s="32">
        <v>4142097</v>
      </c>
    </row>
    <row r="28" spans="1:8">
      <c r="A28" s="30" t="s">
        <v>34</v>
      </c>
      <c r="B28" s="29">
        <v>8241256</v>
      </c>
      <c r="C28" s="31">
        <v>10765888</v>
      </c>
      <c r="D28" s="31">
        <v>14490607.949999999</v>
      </c>
      <c r="E28" s="32">
        <v>3622651.9874999998</v>
      </c>
      <c r="F28" s="32">
        <v>3622651.9874999998</v>
      </c>
      <c r="G28" s="32">
        <v>3622651.9874999998</v>
      </c>
      <c r="H28" s="32">
        <v>3622652</v>
      </c>
    </row>
    <row r="29" spans="1:8">
      <c r="A29" s="30" t="s">
        <v>35</v>
      </c>
      <c r="B29" s="29">
        <v>825320</v>
      </c>
      <c r="C29" s="31">
        <v>1030865</v>
      </c>
      <c r="D29" s="31">
        <v>1500000</v>
      </c>
      <c r="E29" s="32"/>
      <c r="F29" s="32">
        <v>700000</v>
      </c>
      <c r="G29" s="32"/>
      <c r="H29" s="32">
        <v>800000</v>
      </c>
    </row>
    <row r="30" spans="1:8">
      <c r="A30" s="30" t="s">
        <v>36</v>
      </c>
      <c r="B30" s="29">
        <v>1608154</v>
      </c>
      <c r="C30" s="31">
        <v>98632</v>
      </c>
      <c r="D30" s="31">
        <v>250000</v>
      </c>
      <c r="E30" s="31"/>
      <c r="F30" s="31">
        <v>150000</v>
      </c>
      <c r="G30" s="31">
        <v>100000</v>
      </c>
      <c r="H30" s="31"/>
    </row>
    <row r="31" spans="1:8">
      <c r="A31" s="30" t="s">
        <v>37</v>
      </c>
      <c r="B31" s="29">
        <v>3716225</v>
      </c>
      <c r="C31" s="31">
        <v>3793054</v>
      </c>
      <c r="D31" s="31">
        <v>4465315</v>
      </c>
      <c r="E31" s="32">
        <v>1116328.75</v>
      </c>
      <c r="F31" s="32">
        <v>1116328.75</v>
      </c>
      <c r="G31" s="32">
        <v>1116328.75</v>
      </c>
      <c r="H31" s="32">
        <v>1116328.75</v>
      </c>
    </row>
    <row r="32" spans="1:8">
      <c r="A32" s="30" t="s">
        <v>38</v>
      </c>
      <c r="B32" s="29">
        <v>10109782</v>
      </c>
      <c r="C32" s="31">
        <v>10161727</v>
      </c>
      <c r="D32" s="31">
        <v>12500000</v>
      </c>
      <c r="E32" s="32">
        <v>3125000</v>
      </c>
      <c r="F32" s="32">
        <v>3125000</v>
      </c>
      <c r="G32" s="32">
        <v>3125000</v>
      </c>
      <c r="H32" s="32">
        <v>3125000</v>
      </c>
    </row>
    <row r="33" spans="1:8">
      <c r="A33" s="33" t="s">
        <v>39</v>
      </c>
      <c r="B33" s="28">
        <f t="shared" ref="B33:H33" si="3">SUM(B34:B40)</f>
        <v>13615567</v>
      </c>
      <c r="C33" s="28">
        <f t="shared" si="3"/>
        <v>14092296</v>
      </c>
      <c r="D33" s="28">
        <f t="shared" si="3"/>
        <v>14640000</v>
      </c>
      <c r="E33" s="28">
        <f t="shared" si="3"/>
        <v>1360000</v>
      </c>
      <c r="F33" s="28">
        <f t="shared" si="3"/>
        <v>5205000</v>
      </c>
      <c r="G33" s="28">
        <f t="shared" si="3"/>
        <v>1975000</v>
      </c>
      <c r="H33" s="28">
        <f t="shared" si="3"/>
        <v>6100000</v>
      </c>
    </row>
    <row r="34" spans="1:8">
      <c r="A34" s="30" t="s">
        <v>40</v>
      </c>
      <c r="B34" s="29">
        <v>1456713</v>
      </c>
      <c r="C34" s="31">
        <v>1300625</v>
      </c>
      <c r="D34" s="31">
        <v>1755000</v>
      </c>
      <c r="E34" s="34">
        <v>370000</v>
      </c>
      <c r="F34" s="34">
        <v>490000</v>
      </c>
      <c r="G34" s="34">
        <v>350000</v>
      </c>
      <c r="H34" s="34">
        <v>545000</v>
      </c>
    </row>
    <row r="35" spans="1:8">
      <c r="A35" s="30" t="s">
        <v>41</v>
      </c>
      <c r="B35" s="29">
        <v>509863</v>
      </c>
      <c r="C35" s="31">
        <v>337749</v>
      </c>
      <c r="D35" s="31">
        <v>550000</v>
      </c>
      <c r="E35" s="34">
        <v>120000</v>
      </c>
      <c r="F35" s="34">
        <v>140000</v>
      </c>
      <c r="G35" s="34">
        <v>140000</v>
      </c>
      <c r="H35" s="34">
        <v>150000</v>
      </c>
    </row>
    <row r="36" spans="1:8">
      <c r="A36" s="30" t="s">
        <v>42</v>
      </c>
      <c r="B36" s="29">
        <v>555274</v>
      </c>
      <c r="C36" s="31">
        <v>335421</v>
      </c>
      <c r="D36" s="31">
        <v>450000</v>
      </c>
      <c r="E36" s="34">
        <v>150000</v>
      </c>
      <c r="F36" s="34">
        <v>100000</v>
      </c>
      <c r="G36" s="34">
        <v>70000</v>
      </c>
      <c r="H36" s="34">
        <v>130000</v>
      </c>
    </row>
    <row r="37" spans="1:8">
      <c r="A37" s="30" t="s">
        <v>43</v>
      </c>
      <c r="B37" s="29">
        <v>122611</v>
      </c>
      <c r="C37" s="31">
        <v>38380</v>
      </c>
      <c r="D37" s="31">
        <v>85000</v>
      </c>
      <c r="E37" s="34"/>
      <c r="F37" s="34">
        <v>25000</v>
      </c>
      <c r="G37" s="34">
        <v>15000</v>
      </c>
      <c r="H37" s="34">
        <v>45000</v>
      </c>
    </row>
    <row r="38" spans="1:8">
      <c r="A38" s="30" t="s">
        <v>44</v>
      </c>
      <c r="B38" s="29">
        <v>3716077</v>
      </c>
      <c r="C38" s="31">
        <v>1919963</v>
      </c>
      <c r="D38" s="31">
        <v>800000</v>
      </c>
      <c r="E38" s="34">
        <v>220000</v>
      </c>
      <c r="F38" s="34">
        <v>250000</v>
      </c>
      <c r="G38" s="34">
        <v>250000</v>
      </c>
      <c r="H38" s="34">
        <v>80000</v>
      </c>
    </row>
    <row r="39" spans="1:8">
      <c r="A39" s="30" t="s">
        <v>45</v>
      </c>
      <c r="B39" s="29">
        <v>1106854</v>
      </c>
      <c r="C39" s="31">
        <v>1705038</v>
      </c>
      <c r="D39" s="31">
        <v>3500000</v>
      </c>
      <c r="E39" s="34"/>
      <c r="F39" s="34">
        <v>1000000</v>
      </c>
      <c r="G39" s="34">
        <v>700000</v>
      </c>
      <c r="H39" s="34">
        <v>1800000</v>
      </c>
    </row>
    <row r="40" spans="1:8">
      <c r="A40" s="30" t="s">
        <v>46</v>
      </c>
      <c r="B40" s="29">
        <v>6148175</v>
      </c>
      <c r="C40" s="31">
        <v>8455120</v>
      </c>
      <c r="D40" s="31">
        <v>7500000</v>
      </c>
      <c r="E40" s="34">
        <v>500000</v>
      </c>
      <c r="F40" s="34">
        <v>3200000</v>
      </c>
      <c r="G40" s="34">
        <v>450000</v>
      </c>
      <c r="H40" s="34">
        <v>3350000</v>
      </c>
    </row>
    <row r="41" spans="1:8">
      <c r="A41" s="33" t="s">
        <v>47</v>
      </c>
      <c r="B41" s="28">
        <f t="shared" ref="B41:H41" si="4">SUM(B42:B42)</f>
        <v>194400</v>
      </c>
      <c r="C41" s="28">
        <f t="shared" si="4"/>
        <v>2096714</v>
      </c>
      <c r="D41" s="28">
        <f t="shared" si="4"/>
        <v>3000000</v>
      </c>
      <c r="E41" s="28">
        <f t="shared" si="4"/>
        <v>0</v>
      </c>
      <c r="F41" s="28">
        <f t="shared" si="4"/>
        <v>1500000</v>
      </c>
      <c r="G41" s="28">
        <f t="shared" si="4"/>
        <v>0</v>
      </c>
      <c r="H41" s="28">
        <f t="shared" si="4"/>
        <v>1500000</v>
      </c>
    </row>
    <row r="42" spans="1:8">
      <c r="A42" s="30" t="s">
        <v>48</v>
      </c>
      <c r="B42" s="29">
        <v>194400</v>
      </c>
      <c r="C42" s="31">
        <v>2096714</v>
      </c>
      <c r="D42" s="31">
        <v>3000000</v>
      </c>
      <c r="E42" s="34"/>
      <c r="F42" s="34">
        <v>1500000</v>
      </c>
      <c r="G42" s="34"/>
      <c r="H42" s="34">
        <v>1500000</v>
      </c>
    </row>
    <row r="43" spans="1:8">
      <c r="A43" s="33" t="s">
        <v>49</v>
      </c>
      <c r="B43" s="28">
        <f>SUM(B44:B45)</f>
        <v>3372509</v>
      </c>
      <c r="C43" s="28">
        <f>SUM(C44:C45)</f>
        <v>768576</v>
      </c>
      <c r="D43" s="35">
        <f>SUM(D44:D45)</f>
        <v>2085000</v>
      </c>
      <c r="E43" s="36">
        <f>SUM(E45:E45)</f>
        <v>0</v>
      </c>
      <c r="F43" s="36">
        <f>SUM(F45:F45)</f>
        <v>0</v>
      </c>
      <c r="G43" s="36">
        <f>SUM(G45:G45)</f>
        <v>0</v>
      </c>
      <c r="H43" s="36">
        <f>SUM(H45:H45)</f>
        <v>2000000</v>
      </c>
    </row>
    <row r="44" spans="1:8">
      <c r="A44" s="30" t="s">
        <v>50</v>
      </c>
      <c r="B44" s="29">
        <v>398862</v>
      </c>
      <c r="C44" s="31">
        <v>68576</v>
      </c>
      <c r="D44" s="31">
        <v>85000</v>
      </c>
      <c r="E44" s="36"/>
      <c r="F44" s="36">
        <v>85000</v>
      </c>
      <c r="G44" s="36"/>
      <c r="H44" s="36"/>
    </row>
    <row r="45" spans="1:8">
      <c r="A45" s="30" t="s">
        <v>51</v>
      </c>
      <c r="B45" s="29">
        <v>2973647</v>
      </c>
      <c r="C45" s="31">
        <v>700000</v>
      </c>
      <c r="D45" s="31">
        <v>2000000</v>
      </c>
      <c r="E45" s="37"/>
      <c r="F45" s="37"/>
      <c r="G45" s="37"/>
      <c r="H45" s="38">
        <v>2000000</v>
      </c>
    </row>
    <row r="46" spans="1:8">
      <c r="A46" s="33" t="s">
        <v>52</v>
      </c>
      <c r="B46" s="21">
        <f>B47</f>
        <v>1581333</v>
      </c>
      <c r="C46" s="31"/>
      <c r="D46" s="37"/>
      <c r="E46" s="37"/>
      <c r="F46" s="37"/>
      <c r="G46" s="37"/>
      <c r="H46" s="37"/>
    </row>
    <row r="47" spans="1:8">
      <c r="A47" s="39" t="s">
        <v>48</v>
      </c>
      <c r="B47" s="40">
        <v>1581333</v>
      </c>
      <c r="C47" s="40"/>
      <c r="D47" s="40">
        <v>3000000</v>
      </c>
      <c r="E47" s="40"/>
      <c r="F47" s="40"/>
      <c r="G47" s="40"/>
      <c r="H47" s="40">
        <v>3000000</v>
      </c>
    </row>
    <row r="48" spans="1:8" ht="16.5">
      <c r="A48" s="41"/>
      <c r="B48" s="42"/>
      <c r="C48" s="42"/>
      <c r="D48" s="42"/>
      <c r="E48" s="42"/>
      <c r="F48" s="42"/>
      <c r="G48" s="42"/>
      <c r="H48" s="42"/>
    </row>
    <row r="49" spans="1:8" ht="16.5">
      <c r="A49" s="41"/>
      <c r="B49" s="42"/>
      <c r="C49" s="42"/>
      <c r="D49" s="4" t="s">
        <v>53</v>
      </c>
      <c r="E49" s="4"/>
      <c r="F49" s="4"/>
      <c r="G49" s="4"/>
      <c r="H49" s="4"/>
    </row>
    <row r="50" spans="1:8" ht="16.5">
      <c r="A50" s="43" t="s">
        <v>54</v>
      </c>
      <c r="B50" s="3"/>
      <c r="C50" s="3"/>
      <c r="D50" s="4" t="s">
        <v>55</v>
      </c>
      <c r="E50" s="4"/>
      <c r="F50" s="4"/>
      <c r="G50" s="4"/>
      <c r="H50" s="4"/>
    </row>
    <row r="51" spans="1:8" ht="16.5">
      <c r="A51" s="7"/>
      <c r="B51" s="3"/>
      <c r="C51" s="3"/>
      <c r="D51" s="3"/>
      <c r="E51" s="44"/>
      <c r="F51" s="44"/>
      <c r="G51" s="44"/>
      <c r="H51" s="44"/>
    </row>
    <row r="52" spans="1:8" ht="16.5">
      <c r="A52" s="7"/>
      <c r="B52" s="3"/>
      <c r="C52" s="3"/>
      <c r="D52" s="3"/>
      <c r="E52" s="3"/>
      <c r="F52" s="3"/>
      <c r="G52" s="3"/>
      <c r="H52" s="3"/>
    </row>
    <row r="53" spans="1:8" ht="17.25">
      <c r="A53" s="45"/>
      <c r="B53" s="46"/>
      <c r="C53" s="46"/>
      <c r="D53" s="3"/>
      <c r="E53" s="3"/>
      <c r="F53" s="42"/>
      <c r="G53" s="42"/>
      <c r="H53" s="3"/>
    </row>
    <row r="54" spans="1:8" ht="16.5">
      <c r="A54" s="47"/>
      <c r="B54" s="11"/>
      <c r="C54" s="11"/>
      <c r="D54" s="3"/>
      <c r="E54" s="3"/>
      <c r="F54" s="3"/>
      <c r="G54" s="3"/>
      <c r="H54" s="3"/>
    </row>
    <row r="55" spans="1:8" ht="16.5">
      <c r="A55" s="48"/>
      <c r="B55" s="49"/>
      <c r="C55" s="49"/>
      <c r="D55" s="3"/>
      <c r="E55" s="3"/>
      <c r="F55" s="3"/>
      <c r="G55" s="3"/>
      <c r="H55" s="3"/>
    </row>
    <row r="56" spans="1:8" ht="16.5">
      <c r="A56" s="43" t="s">
        <v>56</v>
      </c>
      <c r="B56" s="49"/>
      <c r="C56" s="49"/>
      <c r="D56" s="50"/>
      <c r="E56" s="50"/>
      <c r="F56" s="50"/>
      <c r="G56" s="50"/>
      <c r="H56" s="50"/>
    </row>
  </sheetData>
  <mergeCells count="12">
    <mergeCell ref="D49:H49"/>
    <mergeCell ref="D50:H50"/>
    <mergeCell ref="E51:H51"/>
    <mergeCell ref="E1:H1"/>
    <mergeCell ref="E2:H2"/>
    <mergeCell ref="A5:H5"/>
    <mergeCell ref="A6:H6"/>
    <mergeCell ref="A9:A10"/>
    <mergeCell ref="B9:B10"/>
    <mergeCell ref="C9:C10"/>
    <mergeCell ref="D9:D10"/>
    <mergeCell ref="E9:H9"/>
  </mergeCells>
  <printOptions horizontalCentered="1"/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9"/>
  <sheetViews>
    <sheetView tabSelected="1" workbookViewId="0">
      <selection activeCell="C9" sqref="C9:C10"/>
    </sheetView>
  </sheetViews>
  <sheetFormatPr defaultRowHeight="15"/>
  <cols>
    <col min="1" max="1" width="42.85546875" customWidth="1"/>
    <col min="2" max="2" width="15.42578125" customWidth="1"/>
    <col min="3" max="3" width="13.7109375" customWidth="1"/>
    <col min="4" max="4" width="12" customWidth="1"/>
    <col min="5" max="6" width="11" bestFit="1" customWidth="1"/>
    <col min="7" max="7" width="12.140625" customWidth="1"/>
    <col min="8" max="8" width="11" bestFit="1" customWidth="1"/>
  </cols>
  <sheetData>
    <row r="1" spans="1:8" ht="16.5">
      <c r="A1" s="1" t="s">
        <v>0</v>
      </c>
      <c r="B1" s="2"/>
      <c r="C1" s="2"/>
      <c r="D1" s="3"/>
      <c r="E1" s="4" t="s">
        <v>1</v>
      </c>
      <c r="F1" s="4"/>
      <c r="G1" s="4"/>
      <c r="H1" s="4"/>
    </row>
    <row r="2" spans="1:8" ht="16.5">
      <c r="A2" s="1" t="s">
        <v>2</v>
      </c>
      <c r="B2" s="2"/>
      <c r="C2" s="2"/>
      <c r="D2" s="3"/>
      <c r="E2" s="4" t="s">
        <v>3</v>
      </c>
      <c r="F2" s="4"/>
      <c r="G2" s="4"/>
      <c r="H2" s="4"/>
    </row>
    <row r="3" spans="1:8" ht="16.5">
      <c r="A3" s="5" t="s">
        <v>4</v>
      </c>
      <c r="B3" s="6"/>
      <c r="C3" s="6"/>
      <c r="D3" s="3"/>
      <c r="E3" s="3"/>
      <c r="F3" s="3"/>
      <c r="G3" s="3"/>
      <c r="H3" s="3"/>
    </row>
    <row r="4" spans="1:8" ht="16.5">
      <c r="A4" s="7"/>
      <c r="B4" s="3"/>
      <c r="C4" s="3"/>
      <c r="D4" s="3"/>
      <c r="E4" s="3"/>
      <c r="F4" s="3"/>
      <c r="G4" s="3"/>
      <c r="H4" s="3"/>
    </row>
    <row r="5" spans="1:8" ht="20.25">
      <c r="A5" s="8" t="s">
        <v>57</v>
      </c>
      <c r="B5" s="8"/>
      <c r="C5" s="8"/>
      <c r="D5" s="8"/>
      <c r="E5" s="8"/>
      <c r="F5" s="8"/>
      <c r="G5" s="8"/>
      <c r="H5" s="8"/>
    </row>
    <row r="6" spans="1:8" ht="20.25">
      <c r="A6" s="8" t="s">
        <v>6</v>
      </c>
      <c r="B6" s="8"/>
      <c r="C6" s="8"/>
      <c r="D6" s="8"/>
      <c r="E6" s="8"/>
      <c r="F6" s="8"/>
      <c r="G6" s="8"/>
      <c r="H6" s="8"/>
    </row>
    <row r="7" spans="1:8" ht="16.5">
      <c r="A7" s="9"/>
      <c r="B7" s="10"/>
      <c r="C7" s="10"/>
      <c r="D7" s="10"/>
      <c r="E7" s="10"/>
      <c r="F7" s="10"/>
      <c r="G7" s="10"/>
      <c r="H7" s="10"/>
    </row>
    <row r="8" spans="1:8" ht="16.5">
      <c r="A8" s="7"/>
      <c r="B8" s="3"/>
      <c r="C8" s="3"/>
      <c r="D8" s="3"/>
      <c r="E8" s="3"/>
      <c r="F8" s="3"/>
      <c r="G8" s="11" t="s">
        <v>7</v>
      </c>
      <c r="H8" s="3"/>
    </row>
    <row r="9" spans="1:8" ht="16.5">
      <c r="A9" s="12" t="s">
        <v>8</v>
      </c>
      <c r="B9" s="13" t="s">
        <v>58</v>
      </c>
      <c r="C9" s="13" t="s">
        <v>59</v>
      </c>
      <c r="D9" s="13" t="s">
        <v>60</v>
      </c>
      <c r="E9" s="13" t="s">
        <v>12</v>
      </c>
      <c r="F9" s="13"/>
      <c r="G9" s="13"/>
      <c r="H9" s="13"/>
    </row>
    <row r="10" spans="1:8" ht="33">
      <c r="A10" s="14"/>
      <c r="B10" s="13"/>
      <c r="C10" s="13"/>
      <c r="D10" s="13"/>
      <c r="E10" s="15" t="s">
        <v>13</v>
      </c>
      <c r="F10" s="15" t="s">
        <v>14</v>
      </c>
      <c r="G10" s="15" t="s">
        <v>15</v>
      </c>
      <c r="H10" s="15" t="s">
        <v>16</v>
      </c>
    </row>
    <row r="11" spans="1:8">
      <c r="A11" s="16" t="s">
        <v>17</v>
      </c>
      <c r="B11" s="17">
        <f>SUM(B12,B17)</f>
        <v>18364139</v>
      </c>
      <c r="C11" s="17">
        <f>SUM(C12,C17)</f>
        <v>23852000</v>
      </c>
      <c r="D11" s="18">
        <f>D12</f>
        <v>23982070</v>
      </c>
      <c r="E11" s="19"/>
      <c r="F11" s="19"/>
      <c r="G11" s="19"/>
      <c r="H11" s="19"/>
    </row>
    <row r="12" spans="1:8">
      <c r="A12" s="20" t="s">
        <v>18</v>
      </c>
      <c r="B12" s="17">
        <f>B13</f>
        <v>10354518</v>
      </c>
      <c r="C12" s="17">
        <f>C13</f>
        <v>16900000</v>
      </c>
      <c r="D12" s="18">
        <f>SUM(D13,D17)</f>
        <v>23982070</v>
      </c>
      <c r="E12" s="21"/>
      <c r="F12" s="21"/>
      <c r="G12" s="21"/>
      <c r="H12" s="21"/>
    </row>
    <row r="13" spans="1:8">
      <c r="A13" s="22" t="s">
        <v>19</v>
      </c>
      <c r="B13" s="17">
        <f>SUM(B14:B16)</f>
        <v>10354518</v>
      </c>
      <c r="C13" s="17">
        <f>SUM(C14:C16)</f>
        <v>16900000</v>
      </c>
      <c r="D13" s="18">
        <f>SUM(D14:D16)</f>
        <v>17932770</v>
      </c>
      <c r="E13" s="21"/>
      <c r="F13" s="21"/>
      <c r="G13" s="21"/>
      <c r="H13" s="21"/>
    </row>
    <row r="14" spans="1:8">
      <c r="A14" s="22" t="s">
        <v>20</v>
      </c>
      <c r="B14" s="23">
        <v>8456153</v>
      </c>
      <c r="C14" s="23">
        <v>15700000</v>
      </c>
      <c r="D14" s="24">
        <v>16744500</v>
      </c>
      <c r="E14" s="21"/>
      <c r="F14" s="21"/>
      <c r="G14" s="21"/>
      <c r="H14" s="21"/>
    </row>
    <row r="15" spans="1:8">
      <c r="A15" s="22" t="s">
        <v>22</v>
      </c>
      <c r="B15" s="23">
        <v>1611202</v>
      </c>
      <c r="C15" s="23">
        <v>1200000</v>
      </c>
      <c r="D15" s="24">
        <v>1188270</v>
      </c>
      <c r="E15" s="21"/>
      <c r="F15" s="21"/>
      <c r="G15" s="21"/>
      <c r="H15" s="21"/>
    </row>
    <row r="16" spans="1:8">
      <c r="A16" s="22" t="s">
        <v>61</v>
      </c>
      <c r="B16" s="23">
        <v>287163</v>
      </c>
      <c r="C16" s="23"/>
      <c r="D16" s="24"/>
      <c r="E16" s="21"/>
      <c r="F16" s="21"/>
      <c r="G16" s="21"/>
      <c r="H16" s="21"/>
    </row>
    <row r="17" spans="1:8">
      <c r="A17" s="22" t="s">
        <v>23</v>
      </c>
      <c r="B17" s="17">
        <f>SUM(B18:B21)</f>
        <v>8009621</v>
      </c>
      <c r="C17" s="17">
        <f>SUM(C18:C21)</f>
        <v>6952000</v>
      </c>
      <c r="D17" s="18">
        <f>SUM(D18:D21)</f>
        <v>6049300</v>
      </c>
      <c r="E17" s="21"/>
      <c r="F17" s="21"/>
      <c r="G17" s="21"/>
      <c r="H17" s="21"/>
    </row>
    <row r="18" spans="1:8">
      <c r="A18" s="22" t="s">
        <v>62</v>
      </c>
      <c r="B18" s="23">
        <v>1333155</v>
      </c>
      <c r="C18" s="23">
        <v>700000</v>
      </c>
      <c r="D18" s="24">
        <v>565000</v>
      </c>
      <c r="E18" s="21"/>
      <c r="F18" s="21"/>
      <c r="G18" s="21"/>
      <c r="H18" s="21"/>
    </row>
    <row r="19" spans="1:8">
      <c r="A19" s="22" t="s">
        <v>24</v>
      </c>
      <c r="B19" s="23">
        <v>572693</v>
      </c>
      <c r="C19" s="23">
        <v>250000</v>
      </c>
      <c r="D19" s="24">
        <v>220000</v>
      </c>
      <c r="E19" s="21"/>
      <c r="F19" s="21"/>
      <c r="G19" s="21"/>
      <c r="H19" s="21"/>
    </row>
    <row r="20" spans="1:8">
      <c r="A20" s="22" t="s">
        <v>25</v>
      </c>
      <c r="B20" s="23">
        <v>3697084</v>
      </c>
      <c r="C20" s="23">
        <v>3402000</v>
      </c>
      <c r="D20" s="24">
        <v>2964300</v>
      </c>
      <c r="E20" s="21"/>
      <c r="F20" s="21"/>
      <c r="G20" s="21"/>
      <c r="H20" s="21"/>
    </row>
    <row r="21" spans="1:8">
      <c r="A21" s="22" t="s">
        <v>26</v>
      </c>
      <c r="B21" s="23">
        <v>2406689</v>
      </c>
      <c r="C21" s="23">
        <v>2600000</v>
      </c>
      <c r="D21" s="24">
        <v>2300000</v>
      </c>
      <c r="E21" s="21"/>
      <c r="F21" s="21"/>
      <c r="G21" s="21"/>
      <c r="H21" s="21"/>
    </row>
    <row r="22" spans="1:8">
      <c r="A22" s="20" t="s">
        <v>27</v>
      </c>
      <c r="B22" s="17">
        <f>SUM(B23:B24)</f>
        <v>18634139</v>
      </c>
      <c r="C22" s="17">
        <f>SUM(C23:C24)</f>
        <v>23852000</v>
      </c>
      <c r="D22" s="18">
        <f>SUM(D23:D24)</f>
        <v>23982070</v>
      </c>
      <c r="E22" s="21"/>
      <c r="F22" s="21"/>
      <c r="G22" s="21"/>
      <c r="H22" s="21"/>
    </row>
    <row r="23" spans="1:8">
      <c r="A23" s="22" t="s">
        <v>28</v>
      </c>
      <c r="B23" s="23">
        <v>10354518</v>
      </c>
      <c r="C23" s="23">
        <v>16400000</v>
      </c>
      <c r="D23" s="24">
        <v>17932770</v>
      </c>
      <c r="E23" s="21"/>
      <c r="F23" s="21"/>
      <c r="G23" s="21"/>
      <c r="H23" s="21"/>
    </row>
    <row r="24" spans="1:8">
      <c r="A24" s="22" t="s">
        <v>29</v>
      </c>
      <c r="B24" s="25">
        <v>8279621</v>
      </c>
      <c r="C24" s="25">
        <v>7452000</v>
      </c>
      <c r="D24" s="24">
        <v>6049300</v>
      </c>
      <c r="E24" s="21"/>
      <c r="F24" s="21"/>
      <c r="G24" s="21"/>
      <c r="H24" s="21"/>
    </row>
    <row r="25" spans="1:8">
      <c r="A25" s="16" t="s">
        <v>30</v>
      </c>
      <c r="B25" s="26">
        <f t="shared" ref="B25:H25" si="0">B26+B48</f>
        <v>71831701</v>
      </c>
      <c r="C25" s="26">
        <f t="shared" si="0"/>
        <v>57837000</v>
      </c>
      <c r="D25" s="26">
        <f t="shared" si="0"/>
        <v>67211374</v>
      </c>
      <c r="E25" s="26">
        <f t="shared" si="0"/>
        <v>13082042</v>
      </c>
      <c r="F25" s="26">
        <f t="shared" si="0"/>
        <v>18557005</v>
      </c>
      <c r="G25" s="26">
        <f t="shared" si="0"/>
        <v>13039422</v>
      </c>
      <c r="H25" s="26">
        <f t="shared" si="0"/>
        <v>22032905</v>
      </c>
    </row>
    <row r="26" spans="1:8">
      <c r="A26" s="27" t="s">
        <v>31</v>
      </c>
      <c r="B26" s="28">
        <f t="shared" ref="B26:H26" si="1">B27+B34+B43+B45</f>
        <v>71325071</v>
      </c>
      <c r="C26" s="29">
        <f t="shared" si="1"/>
        <v>57837000</v>
      </c>
      <c r="D26" s="29">
        <f t="shared" si="1"/>
        <v>67211374</v>
      </c>
      <c r="E26" s="29">
        <f t="shared" si="1"/>
        <v>13082042</v>
      </c>
      <c r="F26" s="29">
        <f t="shared" si="1"/>
        <v>18557005</v>
      </c>
      <c r="G26" s="29">
        <f t="shared" si="1"/>
        <v>13039422</v>
      </c>
      <c r="H26" s="29">
        <f t="shared" si="1"/>
        <v>22032905</v>
      </c>
    </row>
    <row r="27" spans="1:8">
      <c r="A27" s="30" t="s">
        <v>32</v>
      </c>
      <c r="B27" s="28">
        <f t="shared" ref="B27:H27" si="2">SUM(B28:B33)</f>
        <v>29860865</v>
      </c>
      <c r="C27" s="28">
        <f t="shared" si="2"/>
        <v>41167726</v>
      </c>
      <c r="D27" s="28">
        <f t="shared" si="2"/>
        <v>45071374</v>
      </c>
      <c r="E27" s="28">
        <f t="shared" si="2"/>
        <v>11594042</v>
      </c>
      <c r="F27" s="28">
        <f t="shared" si="2"/>
        <v>11145005</v>
      </c>
      <c r="G27" s="28">
        <f t="shared" si="2"/>
        <v>11309422</v>
      </c>
      <c r="H27" s="28">
        <f t="shared" si="2"/>
        <v>11022905</v>
      </c>
    </row>
    <row r="28" spans="1:8">
      <c r="A28" s="30" t="s">
        <v>33</v>
      </c>
      <c r="B28" s="29">
        <v>10963023</v>
      </c>
      <c r="C28" s="31">
        <v>12810693</v>
      </c>
      <c r="D28" s="31">
        <f>SUM(E28:H28)</f>
        <v>14710862</v>
      </c>
      <c r="E28" s="51">
        <v>3700000</v>
      </c>
      <c r="F28" s="51">
        <v>3700000</v>
      </c>
      <c r="G28" s="51">
        <v>3700000</v>
      </c>
      <c r="H28" s="51">
        <v>3610862</v>
      </c>
    </row>
    <row r="29" spans="1:8">
      <c r="A29" s="30" t="s">
        <v>34</v>
      </c>
      <c r="B29" s="29">
        <v>7069659</v>
      </c>
      <c r="C29" s="31">
        <v>12954479</v>
      </c>
      <c r="D29" s="31">
        <f t="shared" ref="D29:D47" si="3">SUM(E29:H29)</f>
        <v>10542382</v>
      </c>
      <c r="E29" s="51">
        <v>3054042</v>
      </c>
      <c r="F29" s="51">
        <v>1805005</v>
      </c>
      <c r="G29" s="51">
        <v>2969422</v>
      </c>
      <c r="H29" s="51">
        <v>2713913</v>
      </c>
    </row>
    <row r="30" spans="1:8">
      <c r="A30" s="30" t="s">
        <v>35</v>
      </c>
      <c r="B30" s="29">
        <v>765020</v>
      </c>
      <c r="C30" s="31">
        <v>970420</v>
      </c>
      <c r="D30" s="31">
        <f t="shared" si="3"/>
        <v>1250000</v>
      </c>
      <c r="E30" s="51"/>
      <c r="F30" s="51">
        <v>700000</v>
      </c>
      <c r="G30" s="51"/>
      <c r="H30" s="51">
        <v>550000</v>
      </c>
    </row>
    <row r="31" spans="1:8">
      <c r="A31" s="30" t="s">
        <v>36</v>
      </c>
      <c r="B31" s="29">
        <v>3179</v>
      </c>
      <c r="C31" s="31">
        <v>90000</v>
      </c>
      <c r="D31" s="31">
        <f t="shared" si="3"/>
        <v>100000</v>
      </c>
      <c r="E31" s="31"/>
      <c r="F31" s="31"/>
      <c r="G31" s="31">
        <v>100000</v>
      </c>
      <c r="H31" s="31"/>
    </row>
    <row r="32" spans="1:8">
      <c r="A32" s="30" t="s">
        <v>37</v>
      </c>
      <c r="B32" s="29">
        <v>2637239</v>
      </c>
      <c r="C32" s="31">
        <v>3499233</v>
      </c>
      <c r="D32" s="31">
        <f t="shared" si="3"/>
        <v>3968130</v>
      </c>
      <c r="E32" s="51">
        <v>990000</v>
      </c>
      <c r="F32" s="51">
        <v>990000</v>
      </c>
      <c r="G32" s="51">
        <v>990000</v>
      </c>
      <c r="H32" s="51">
        <v>998130</v>
      </c>
    </row>
    <row r="33" spans="1:8">
      <c r="A33" s="30" t="s">
        <v>38</v>
      </c>
      <c r="B33" s="29">
        <v>8422745</v>
      </c>
      <c r="C33" s="31">
        <v>10842901</v>
      </c>
      <c r="D33" s="31">
        <f t="shared" si="3"/>
        <v>14500000</v>
      </c>
      <c r="E33" s="51">
        <v>3850000</v>
      </c>
      <c r="F33" s="51">
        <v>3950000</v>
      </c>
      <c r="G33" s="51">
        <v>3550000</v>
      </c>
      <c r="H33" s="51">
        <v>3150000</v>
      </c>
    </row>
    <row r="34" spans="1:8">
      <c r="A34" s="52" t="s">
        <v>63</v>
      </c>
      <c r="B34" s="28">
        <f t="shared" ref="B34:H34" si="4">SUM(B35:B42)</f>
        <v>29142221</v>
      </c>
      <c r="C34" s="29">
        <f t="shared" si="4"/>
        <v>10138566</v>
      </c>
      <c r="D34" s="29">
        <f t="shared" si="4"/>
        <v>15640000</v>
      </c>
      <c r="E34" s="29">
        <f t="shared" si="4"/>
        <v>1488000</v>
      </c>
      <c r="F34" s="29">
        <f t="shared" si="4"/>
        <v>5912000</v>
      </c>
      <c r="G34" s="29">
        <f t="shared" si="4"/>
        <v>1730000</v>
      </c>
      <c r="H34" s="29">
        <f t="shared" si="4"/>
        <v>6510000</v>
      </c>
    </row>
    <row r="35" spans="1:8">
      <c r="A35" s="53" t="s">
        <v>40</v>
      </c>
      <c r="B35" s="29">
        <v>1566834</v>
      </c>
      <c r="C35" s="31">
        <v>1363048</v>
      </c>
      <c r="D35" s="31">
        <f t="shared" si="3"/>
        <v>1450000</v>
      </c>
      <c r="E35" s="54">
        <v>370000</v>
      </c>
      <c r="F35" s="54">
        <v>490000</v>
      </c>
      <c r="G35" s="54">
        <v>350000</v>
      </c>
      <c r="H35" s="54">
        <v>240000</v>
      </c>
    </row>
    <row r="36" spans="1:8">
      <c r="A36" s="55" t="s">
        <v>41</v>
      </c>
      <c r="B36" s="29">
        <v>945188</v>
      </c>
      <c r="C36" s="31">
        <v>459250</v>
      </c>
      <c r="D36" s="31">
        <f t="shared" si="3"/>
        <v>550000</v>
      </c>
      <c r="E36" s="54">
        <v>120000</v>
      </c>
      <c r="F36" s="54">
        <v>140000</v>
      </c>
      <c r="G36" s="54">
        <v>140000</v>
      </c>
      <c r="H36" s="54">
        <v>150000</v>
      </c>
    </row>
    <row r="37" spans="1:8">
      <c r="A37" s="55" t="s">
        <v>42</v>
      </c>
      <c r="B37" s="29">
        <v>844435</v>
      </c>
      <c r="C37" s="31">
        <v>520771</v>
      </c>
      <c r="D37" s="31">
        <f t="shared" si="3"/>
        <v>720000</v>
      </c>
      <c r="E37" s="54">
        <v>150000</v>
      </c>
      <c r="F37" s="54">
        <v>200000</v>
      </c>
      <c r="G37" s="54">
        <v>175000</v>
      </c>
      <c r="H37" s="54">
        <v>195000</v>
      </c>
    </row>
    <row r="38" spans="1:8">
      <c r="A38" s="55" t="s">
        <v>64</v>
      </c>
      <c r="B38" s="29"/>
      <c r="C38" s="31"/>
      <c r="D38" s="31">
        <f t="shared" si="3"/>
        <v>0</v>
      </c>
      <c r="E38" s="56"/>
      <c r="F38" s="56"/>
      <c r="G38" s="56"/>
      <c r="H38" s="56"/>
    </row>
    <row r="39" spans="1:8">
      <c r="A39" s="55" t="s">
        <v>43</v>
      </c>
      <c r="B39" s="29">
        <v>75056</v>
      </c>
      <c r="C39" s="31">
        <v>89244</v>
      </c>
      <c r="D39" s="31">
        <f t="shared" si="3"/>
        <v>120000</v>
      </c>
      <c r="E39" s="54">
        <v>28000</v>
      </c>
      <c r="F39" s="54">
        <v>32000</v>
      </c>
      <c r="G39" s="54">
        <v>15000</v>
      </c>
      <c r="H39" s="54">
        <v>45000</v>
      </c>
    </row>
    <row r="40" spans="1:8">
      <c r="A40" s="55" t="s">
        <v>44</v>
      </c>
      <c r="B40" s="29">
        <v>2139490</v>
      </c>
      <c r="C40" s="31">
        <v>2955920</v>
      </c>
      <c r="D40" s="31">
        <f t="shared" si="3"/>
        <v>1250000</v>
      </c>
      <c r="E40" s="54">
        <v>320000</v>
      </c>
      <c r="F40" s="54">
        <v>350000</v>
      </c>
      <c r="G40" s="54">
        <v>350000</v>
      </c>
      <c r="H40" s="54">
        <v>230000</v>
      </c>
    </row>
    <row r="41" spans="1:8">
      <c r="A41" s="55" t="s">
        <v>45</v>
      </c>
      <c r="B41" s="29">
        <v>9197430</v>
      </c>
      <c r="C41" s="31">
        <v>1391242</v>
      </c>
      <c r="D41" s="31">
        <f t="shared" si="3"/>
        <v>4500000</v>
      </c>
      <c r="E41" s="54"/>
      <c r="F41" s="54">
        <v>1500000</v>
      </c>
      <c r="G41" s="54">
        <v>700000</v>
      </c>
      <c r="H41" s="54">
        <v>2300000</v>
      </c>
    </row>
    <row r="42" spans="1:8">
      <c r="A42" s="55" t="s">
        <v>46</v>
      </c>
      <c r="B42" s="29">
        <v>14373788</v>
      </c>
      <c r="C42" s="31">
        <v>3359091</v>
      </c>
      <c r="D42" s="31">
        <f t="shared" si="3"/>
        <v>7050000</v>
      </c>
      <c r="E42" s="54">
        <v>500000</v>
      </c>
      <c r="F42" s="54">
        <v>3200000</v>
      </c>
      <c r="G42" s="54"/>
      <c r="H42" s="54">
        <v>3350000</v>
      </c>
    </row>
    <row r="43" spans="1:8">
      <c r="A43" s="52" t="s">
        <v>47</v>
      </c>
      <c r="B43" s="28">
        <f t="shared" ref="B43:H43" si="5">SUM(B44:B44)</f>
        <v>8243005</v>
      </c>
      <c r="C43" s="29">
        <f t="shared" si="5"/>
        <v>1727734</v>
      </c>
      <c r="D43" s="29">
        <f t="shared" si="5"/>
        <v>4000000</v>
      </c>
      <c r="E43" s="29">
        <f t="shared" si="5"/>
        <v>0</v>
      </c>
      <c r="F43" s="29">
        <f t="shared" si="5"/>
        <v>1500000</v>
      </c>
      <c r="G43" s="29">
        <f t="shared" si="5"/>
        <v>0</v>
      </c>
      <c r="H43" s="29">
        <f t="shared" si="5"/>
        <v>2500000</v>
      </c>
    </row>
    <row r="44" spans="1:8">
      <c r="A44" s="55" t="s">
        <v>48</v>
      </c>
      <c r="B44" s="29">
        <v>8243005</v>
      </c>
      <c r="C44" s="31">
        <v>1727734</v>
      </c>
      <c r="D44" s="31">
        <f t="shared" si="3"/>
        <v>4000000</v>
      </c>
      <c r="E44" s="54"/>
      <c r="F44" s="54">
        <v>1500000</v>
      </c>
      <c r="G44" s="54"/>
      <c r="H44" s="54">
        <v>2500000</v>
      </c>
    </row>
    <row r="45" spans="1:8">
      <c r="A45" s="52" t="s">
        <v>49</v>
      </c>
      <c r="B45" s="35">
        <f>SUM(B46:B47)</f>
        <v>4078980</v>
      </c>
      <c r="C45" s="35">
        <f>SUM(C46:C47)</f>
        <v>4802974</v>
      </c>
      <c r="D45" s="35">
        <f>SUM(D46:D47)</f>
        <v>2500000</v>
      </c>
      <c r="E45" s="36">
        <f>SUM(E47:E47)</f>
        <v>0</v>
      </c>
      <c r="F45" s="36">
        <f>SUM(F47:F47)</f>
        <v>0</v>
      </c>
      <c r="G45" s="36">
        <f>SUM(G47:G47)</f>
        <v>0</v>
      </c>
      <c r="H45" s="36">
        <f>SUM(H47:H47)</f>
        <v>2000000</v>
      </c>
    </row>
    <row r="46" spans="1:8">
      <c r="A46" s="55" t="s">
        <v>50</v>
      </c>
      <c r="B46" s="29">
        <v>167895</v>
      </c>
      <c r="C46" s="31">
        <v>3275680</v>
      </c>
      <c r="D46" s="31">
        <f t="shared" si="3"/>
        <v>500000</v>
      </c>
      <c r="E46" s="36"/>
      <c r="F46" s="36">
        <v>250000</v>
      </c>
      <c r="G46" s="36"/>
      <c r="H46" s="36">
        <v>250000</v>
      </c>
    </row>
    <row r="47" spans="1:8">
      <c r="A47" s="55" t="s">
        <v>51</v>
      </c>
      <c r="B47" s="36">
        <v>3911085</v>
      </c>
      <c r="C47" s="31">
        <v>1527294</v>
      </c>
      <c r="D47" s="31">
        <f t="shared" si="3"/>
        <v>2000000</v>
      </c>
      <c r="E47" s="37"/>
      <c r="F47" s="37"/>
      <c r="G47" s="37"/>
      <c r="H47" s="38">
        <v>2000000</v>
      </c>
    </row>
    <row r="48" spans="1:8">
      <c r="A48" s="33" t="s">
        <v>52</v>
      </c>
      <c r="B48" s="57">
        <f>B49</f>
        <v>506630</v>
      </c>
      <c r="C48" s="37"/>
      <c r="D48" s="37"/>
      <c r="E48" s="37"/>
      <c r="F48" s="37"/>
      <c r="G48" s="37"/>
      <c r="H48" s="37"/>
    </row>
    <row r="49" spans="1:8">
      <c r="A49" s="58"/>
      <c r="B49" s="40">
        <v>506630</v>
      </c>
      <c r="C49" s="40"/>
      <c r="D49" s="40"/>
      <c r="E49" s="40"/>
      <c r="F49" s="40"/>
      <c r="G49" s="40"/>
      <c r="H49" s="40"/>
    </row>
    <row r="50" spans="1:8" ht="16.5">
      <c r="A50" s="41"/>
      <c r="B50" s="42"/>
      <c r="C50" s="42"/>
      <c r="D50" s="42"/>
      <c r="E50" s="42"/>
      <c r="F50" s="42"/>
      <c r="G50" s="42"/>
      <c r="H50" s="42"/>
    </row>
    <row r="51" spans="1:8" ht="16.5">
      <c r="A51" s="41"/>
      <c r="B51" s="42"/>
      <c r="C51" s="42"/>
      <c r="D51" s="4" t="s">
        <v>65</v>
      </c>
      <c r="E51" s="4"/>
      <c r="F51" s="4"/>
      <c r="G51" s="4"/>
      <c r="H51" s="4"/>
    </row>
    <row r="52" spans="1:8" ht="16.5">
      <c r="A52" s="43" t="s">
        <v>54</v>
      </c>
      <c r="B52" s="3"/>
      <c r="C52" s="3"/>
      <c r="D52" s="4" t="s">
        <v>55</v>
      </c>
      <c r="E52" s="4"/>
      <c r="F52" s="4"/>
      <c r="G52" s="4"/>
      <c r="H52" s="4"/>
    </row>
    <row r="53" spans="1:8" ht="16.5">
      <c r="A53" s="7"/>
      <c r="B53" s="3"/>
      <c r="C53" s="3"/>
      <c r="D53" s="3"/>
      <c r="E53" s="44"/>
      <c r="F53" s="44"/>
      <c r="G53" s="44"/>
      <c r="H53" s="44"/>
    </row>
    <row r="54" spans="1:8" ht="16.5">
      <c r="A54" s="7"/>
      <c r="B54" s="3"/>
      <c r="C54" s="3"/>
      <c r="D54" s="3"/>
      <c r="E54" s="3"/>
      <c r="F54" s="3"/>
      <c r="G54" s="3"/>
      <c r="H54" s="3"/>
    </row>
    <row r="55" spans="1:8" ht="17.25">
      <c r="A55" s="45"/>
      <c r="B55" s="46"/>
      <c r="C55" s="46"/>
      <c r="D55" s="3"/>
      <c r="E55" s="3"/>
      <c r="F55" s="42"/>
      <c r="G55" s="42"/>
      <c r="H55" s="3"/>
    </row>
    <row r="56" spans="1:8" ht="16.5">
      <c r="A56" s="47"/>
      <c r="B56" s="11"/>
      <c r="C56" s="11"/>
      <c r="D56" s="3"/>
      <c r="E56" s="3"/>
      <c r="F56" s="3"/>
      <c r="G56" s="3"/>
      <c r="H56" s="3"/>
    </row>
    <row r="57" spans="1:8" ht="16.5">
      <c r="A57" s="48"/>
      <c r="B57" s="49"/>
      <c r="C57" s="49"/>
      <c r="D57" s="3"/>
      <c r="E57" s="3"/>
      <c r="F57" s="3"/>
      <c r="G57" s="3"/>
      <c r="H57" s="3"/>
    </row>
    <row r="58" spans="1:8" ht="16.5">
      <c r="A58" s="43" t="s">
        <v>56</v>
      </c>
      <c r="B58" s="49"/>
      <c r="C58" s="49"/>
      <c r="D58" s="50"/>
      <c r="E58" s="50"/>
      <c r="F58" s="50"/>
      <c r="G58" s="50"/>
      <c r="H58" s="50"/>
    </row>
    <row r="59" spans="1:8" ht="16.5">
      <c r="A59" s="59"/>
      <c r="B59" s="50"/>
      <c r="C59" s="50"/>
      <c r="D59" s="50"/>
      <c r="E59" s="50"/>
      <c r="F59" s="50"/>
      <c r="G59" s="50"/>
      <c r="H59" s="50"/>
    </row>
  </sheetData>
  <mergeCells count="12">
    <mergeCell ref="D51:H51"/>
    <mergeCell ref="D52:H52"/>
    <mergeCell ref="E53:H53"/>
    <mergeCell ref="E1:H1"/>
    <mergeCell ref="E2:H2"/>
    <mergeCell ref="A5:H5"/>
    <mergeCell ref="A6:H6"/>
    <mergeCell ref="A9:A10"/>
    <mergeCell ref="B9:B10"/>
    <mergeCell ref="C9:C10"/>
    <mergeCell ref="D9:D10"/>
    <mergeCell ref="E9:H9"/>
  </mergeCells>
  <printOptions horizontalCentered="1"/>
  <pageMargins left="0.2" right="0.2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2015-08-22T07:37:10Z</cp:lastPrinted>
  <dcterms:created xsi:type="dcterms:W3CDTF">2015-08-22T07:19:16Z</dcterms:created>
  <dcterms:modified xsi:type="dcterms:W3CDTF">2015-08-22T07:37:19Z</dcterms:modified>
</cp:coreProperties>
</file>